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80" windowHeight="11475"/>
  </bookViews>
  <sheets>
    <sheet name="一覧　様式" sheetId="2" r:id="rId1"/>
    <sheet name="記入例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1" i="2" l="1"/>
  <c r="I30" i="2"/>
  <c r="I29" i="2"/>
  <c r="I28" i="2"/>
  <c r="I27" i="2"/>
  <c r="I32" i="2" s="1"/>
  <c r="I22" i="2"/>
  <c r="I21" i="2"/>
  <c r="I20" i="2"/>
  <c r="I19" i="2"/>
  <c r="I18" i="2"/>
  <c r="I28" i="1"/>
  <c r="I29" i="1"/>
  <c r="I30" i="1"/>
  <c r="I31" i="1"/>
  <c r="I27" i="1"/>
  <c r="I23" i="1"/>
  <c r="I19" i="1"/>
  <c r="I20" i="1"/>
  <c r="I21" i="1"/>
  <c r="I22" i="1"/>
  <c r="I18" i="1"/>
  <c r="I23" i="2" l="1"/>
  <c r="I32" i="1"/>
</calcChain>
</file>

<file path=xl/sharedStrings.xml><?xml version="1.0" encoding="utf-8"?>
<sst xmlns="http://schemas.openxmlformats.org/spreadsheetml/2006/main" count="127" uniqueCount="57">
  <si>
    <t>対象</t>
    <rPh sb="0" eb="2">
      <t>タイショウ</t>
    </rPh>
    <phoneticPr fontId="1"/>
  </si>
  <si>
    <t>No.</t>
  </si>
  <si>
    <t>補助
金</t>
    <rPh sb="0" eb="2">
      <t>ホジョ</t>
    </rPh>
    <rPh sb="3" eb="4">
      <t>キン</t>
    </rPh>
    <phoneticPr fontId="1"/>
  </si>
  <si>
    <t>取得</t>
    <rPh sb="0" eb="2">
      <t>シュトク</t>
    </rPh>
    <phoneticPr fontId="1"/>
  </si>
  <si>
    <t>納入業者等</t>
    <rPh sb="0" eb="2">
      <t>ノウニュウ</t>
    </rPh>
    <rPh sb="2" eb="4">
      <t>ギョウシャ</t>
    </rPh>
    <rPh sb="4" eb="5">
      <t>トウ</t>
    </rPh>
    <phoneticPr fontId="1"/>
  </si>
  <si>
    <t>種別</t>
    <rPh sb="0" eb="2">
      <t>シュベツ</t>
    </rPh>
    <phoneticPr fontId="1"/>
  </si>
  <si>
    <t>内容１</t>
    <rPh sb="0" eb="2">
      <t>ナイヨウ</t>
    </rPh>
    <phoneticPr fontId="1"/>
  </si>
  <si>
    <t>内容２</t>
    <rPh sb="0" eb="2">
      <t>ナイヨウ</t>
    </rPh>
    <phoneticPr fontId="1"/>
  </si>
  <si>
    <t>数量</t>
    <rPh sb="0" eb="2">
      <t>スウリョウ</t>
    </rPh>
    <phoneticPr fontId="1"/>
  </si>
  <si>
    <t>価格</t>
    <rPh sb="0" eb="2">
      <t>カカク</t>
    </rPh>
    <phoneticPr fontId="1"/>
  </si>
  <si>
    <t>資料
番号</t>
    <rPh sb="0" eb="2">
      <t>シリョウ</t>
    </rPh>
    <rPh sb="3" eb="5">
      <t>バンゴウ</t>
    </rPh>
    <phoneticPr fontId="1"/>
  </si>
  <si>
    <t>○</t>
  </si>
  <si>
    <t>土地</t>
    <rPh sb="0" eb="2">
      <t>トチ</t>
    </rPh>
    <phoneticPr fontId="1"/>
  </si>
  <si>
    <t>①</t>
  </si>
  <si>
    <t>建物</t>
    <rPh sb="0" eb="2">
      <t>タテモノ</t>
    </rPh>
    <phoneticPr fontId="1"/>
  </si>
  <si>
    <t>構築物</t>
    <rPh sb="0" eb="3">
      <t>コウチクブツ</t>
    </rPh>
    <phoneticPr fontId="1"/>
  </si>
  <si>
    <t>外構舗装工事</t>
    <rPh sb="0" eb="2">
      <t>ガイコウ</t>
    </rPh>
    <rPh sb="2" eb="4">
      <t>ホソウ</t>
    </rPh>
    <rPh sb="4" eb="6">
      <t>コウジ</t>
    </rPh>
    <phoneticPr fontId="1"/>
  </si>
  <si>
    <t>１式</t>
  </si>
  <si>
    <t>電気設備工事</t>
    <rPh sb="0" eb="2">
      <t>デンキ</t>
    </rPh>
    <rPh sb="2" eb="4">
      <t>セツビ</t>
    </rPh>
    <rPh sb="4" eb="6">
      <t>コウジ</t>
    </rPh>
    <phoneticPr fontId="1"/>
  </si>
  <si>
    <t>排水処理設備工事</t>
    <rPh sb="0" eb="2">
      <t>ハイスイ</t>
    </rPh>
    <rPh sb="2" eb="4">
      <t>ショリ</t>
    </rPh>
    <rPh sb="4" eb="6">
      <t>セツビ</t>
    </rPh>
    <rPh sb="6" eb="8">
      <t>コウジ</t>
    </rPh>
    <phoneticPr fontId="1"/>
  </si>
  <si>
    <t>冷凍冷蔵庫工事</t>
    <rPh sb="0" eb="2">
      <t>レイトウ</t>
    </rPh>
    <rPh sb="2" eb="5">
      <t>レイゾウコ</t>
    </rPh>
    <rPh sb="5" eb="7">
      <t>コウジ</t>
    </rPh>
    <phoneticPr fontId="1"/>
  </si>
  <si>
    <t>機械設備</t>
  </si>
  <si>
    <t>その他</t>
    <rPh sb="2" eb="3">
      <t>タ</t>
    </rPh>
    <phoneticPr fontId="1"/>
  </si>
  <si>
    <t>ｴﾝｼﾞﾝﾌｫｰｸﾘﾌﾄ</t>
  </si>
  <si>
    <t>１台</t>
  </si>
  <si>
    <t>※図面があるものについては、見積書に図面を添えて提出。</t>
    <rPh sb="1" eb="3">
      <t>ズメン</t>
    </rPh>
    <rPh sb="14" eb="16">
      <t>ミツモリ</t>
    </rPh>
    <rPh sb="16" eb="17">
      <t>ショ</t>
    </rPh>
    <rPh sb="18" eb="20">
      <t>ズメン</t>
    </rPh>
    <rPh sb="21" eb="22">
      <t>ソ</t>
    </rPh>
    <rPh sb="24" eb="26">
      <t>テイシュツ</t>
    </rPh>
    <phoneticPr fontId="1"/>
  </si>
  <si>
    <t>※ただし、取得対象が「未定」のものは、図面作成されている場合のみ添付。</t>
    <rPh sb="5" eb="7">
      <t>シュトク</t>
    </rPh>
    <rPh sb="7" eb="9">
      <t>タイショウ</t>
    </rPh>
    <rPh sb="11" eb="13">
      <t>ミテイ</t>
    </rPh>
    <rPh sb="19" eb="21">
      <t>ズメン</t>
    </rPh>
    <rPh sb="21" eb="23">
      <t>サクセイ</t>
    </rPh>
    <rPh sb="28" eb="30">
      <t>バアイ</t>
    </rPh>
    <rPh sb="32" eb="34">
      <t>テンプ</t>
    </rPh>
    <phoneticPr fontId="1"/>
  </si>
  <si>
    <t>補助金</t>
  </si>
  <si>
    <t>金額</t>
    <rPh sb="0" eb="2">
      <t>キンガク</t>
    </rPh>
    <phoneticPr fontId="1"/>
  </si>
  <si>
    <t>構築物</t>
  </si>
  <si>
    <t>機械設備</t>
    <rPh sb="0" eb="2">
      <t>キカイ</t>
    </rPh>
    <rPh sb="2" eb="4">
      <t>セツビ</t>
    </rPh>
    <phoneticPr fontId="1"/>
  </si>
  <si>
    <t>計</t>
    <rPh sb="0" eb="1">
      <t>ケイ</t>
    </rPh>
    <phoneticPr fontId="1"/>
  </si>
  <si>
    <t>野井倉○○</t>
    <rPh sb="0" eb="3">
      <t>ノイクラ</t>
    </rPh>
    <phoneticPr fontId="1"/>
  </si>
  <si>
    <t>○○　○○</t>
    <phoneticPr fontId="1"/>
  </si>
  <si>
    <t>10,000㎡</t>
    <phoneticPr fontId="1"/>
  </si>
  <si>
    <t>500㎡</t>
    <phoneticPr fontId="1"/>
  </si>
  <si>
    <t>②</t>
    <phoneticPr fontId="1"/>
  </si>
  <si>
    <t>△△　△△</t>
    <phoneticPr fontId="1"/>
  </si>
  <si>
    <t>野井倉△△</t>
    <rPh sb="0" eb="3">
      <t>ノイクラ</t>
    </rPh>
    <phoneticPr fontId="1"/>
  </si>
  <si>
    <t>H29</t>
    <phoneticPr fontId="1"/>
  </si>
  <si>
    <t>□□建設㈱</t>
    <rPh sb="2" eb="4">
      <t>ケンセツ</t>
    </rPh>
    <phoneticPr fontId="1"/>
  </si>
  <si>
    <t>工場新築工事</t>
    <rPh sb="0" eb="2">
      <t>コウジョウ</t>
    </rPh>
    <rPh sb="2" eb="4">
      <t>シンチク</t>
    </rPh>
    <rPh sb="4" eb="6">
      <t>コウジ</t>
    </rPh>
    <phoneticPr fontId="1"/>
  </si>
  <si>
    <t>平屋</t>
    <rPh sb="0" eb="2">
      <t>ヒラヤ</t>
    </rPh>
    <phoneticPr fontId="1"/>
  </si>
  <si>
    <t>12,500㎡</t>
    <phoneticPr fontId="1"/>
  </si>
  <si>
    <t>③</t>
    <phoneticPr fontId="1"/>
  </si>
  <si>
    <t>④</t>
    <phoneticPr fontId="1"/>
  </si>
  <si>
    <t>㈲◇◇電気</t>
    <rPh sb="3" eb="5">
      <t>デンキ</t>
    </rPh>
    <phoneticPr fontId="1"/>
  </si>
  <si>
    <t>㈱○×技研</t>
    <rPh sb="3" eb="5">
      <t>ギケン</t>
    </rPh>
    <phoneticPr fontId="1"/>
  </si>
  <si>
    <t>○×製造機械</t>
    <rPh sb="2" eb="4">
      <t>セイゾウ</t>
    </rPh>
    <rPh sb="4" eb="6">
      <t>キカイ</t>
    </rPh>
    <phoneticPr fontId="1"/>
  </si>
  <si>
    <t>××自動車㈱</t>
    <rPh sb="2" eb="5">
      <t>ジドウシャ</t>
    </rPh>
    <phoneticPr fontId="1"/>
  </si>
  <si>
    <t>税
減免</t>
    <rPh sb="0" eb="1">
      <t>ゼイ</t>
    </rPh>
    <rPh sb="2" eb="4">
      <t>ゲンメン</t>
    </rPh>
    <phoneticPr fontId="1"/>
  </si>
  <si>
    <t>税減免</t>
    <rPh sb="0" eb="1">
      <t>ゼイ</t>
    </rPh>
    <rPh sb="1" eb="3">
      <t>ゲンメン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</si>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</sst>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7" fontId="0" fillId="0" borderId="0" xfId="0" applyNumberFormat="1">
      <alignment vertical="center"/>
    </xf>
    <xf numFmtId="177" fontId="2" fillId="2" borderId="2" xfId="0" applyNumberFormat="1" applyFont="1" applyFill="1" applyBorder="1" applyAlignment="1">
      <alignment horizontal="right" vertical="center" shrinkToFit="1"/>
    </xf>
    <xf numFmtId="177" fontId="2" fillId="2" borderId="3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right" vertical="center" shrinkToFit="1"/>
    </xf>
    <xf numFmtId="176" fontId="2" fillId="0" borderId="0" xfId="0" applyNumberFormat="1" applyFont="1" applyAlignment="1">
      <alignment vertical="center" shrinkToFit="1"/>
    </xf>
    <xf numFmtId="176" fontId="2" fillId="2" borderId="1" xfId="0" applyNumberFormat="1" applyFont="1" applyFill="1" applyBorder="1" applyAlignment="1">
      <alignment vertical="center" shrinkToFit="1"/>
    </xf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2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zoomScale="115" zoomScaleNormal="100" zoomScaleSheetLayoutView="115" workbookViewId="0">
      <selection activeCell="P16" sqref="P16"/>
    </sheetView>
  </sheetViews>
  <sheetFormatPr defaultRowHeight="13.5" x14ac:dyDescent="0.15"/>
  <cols>
    <col min="1" max="1" width="4.125" style="39" bestFit="1" customWidth="1"/>
    <col min="2" max="4" width="5.25" style="39" customWidth="1"/>
    <col min="5" max="5" width="15.375" style="39" bestFit="1" customWidth="1"/>
    <col min="6" max="7" width="9" style="39"/>
    <col min="8" max="8" width="18.875" style="39" bestFit="1" customWidth="1"/>
    <col min="9" max="9" width="13.125" style="39" bestFit="1" customWidth="1"/>
    <col min="10" max="10" width="10" style="75" bestFit="1" customWidth="1"/>
    <col min="11" max="11" width="11.375" style="75" bestFit="1" customWidth="1"/>
    <col min="12" max="12" width="5.25" style="39" bestFit="1" customWidth="1"/>
    <col min="13" max="16384" width="9" style="39"/>
  </cols>
  <sheetData>
    <row r="1" spans="1:12" x14ac:dyDescent="0.15">
      <c r="A1" s="44"/>
      <c r="B1" s="1" t="s">
        <v>0</v>
      </c>
      <c r="C1" s="1"/>
      <c r="D1" s="45"/>
      <c r="E1" s="73"/>
      <c r="F1" s="55"/>
      <c r="G1" s="69"/>
      <c r="H1" s="44"/>
      <c r="I1" s="60"/>
      <c r="J1" s="34"/>
      <c r="K1" s="34"/>
      <c r="L1" s="46"/>
    </row>
    <row r="2" spans="1:12" ht="27" x14ac:dyDescent="0.15">
      <c r="A2" s="47" t="s">
        <v>1</v>
      </c>
      <c r="B2" s="68" t="s">
        <v>2</v>
      </c>
      <c r="C2" s="68" t="s">
        <v>50</v>
      </c>
      <c r="D2" s="47" t="s">
        <v>3</v>
      </c>
      <c r="E2" s="59" t="s">
        <v>4</v>
      </c>
      <c r="F2" s="56" t="s">
        <v>5</v>
      </c>
      <c r="G2" s="70"/>
      <c r="H2" s="47" t="s">
        <v>6</v>
      </c>
      <c r="I2" s="59" t="s">
        <v>7</v>
      </c>
      <c r="J2" s="35" t="s">
        <v>8</v>
      </c>
      <c r="K2" s="35" t="s">
        <v>9</v>
      </c>
      <c r="L2" s="54" t="s">
        <v>10</v>
      </c>
    </row>
    <row r="3" spans="1:12" x14ac:dyDescent="0.15">
      <c r="A3" s="40">
        <v>1</v>
      </c>
      <c r="B3" s="43"/>
      <c r="C3" s="43"/>
      <c r="D3" s="42"/>
      <c r="E3" s="74"/>
      <c r="F3" s="57"/>
      <c r="G3" s="71"/>
      <c r="H3" s="72"/>
      <c r="I3" s="61"/>
      <c r="J3" s="36"/>
      <c r="K3" s="36"/>
      <c r="L3" s="40"/>
    </row>
    <row r="4" spans="1:12" x14ac:dyDescent="0.15">
      <c r="A4" s="40">
        <v>2</v>
      </c>
      <c r="B4" s="43"/>
      <c r="C4" s="43"/>
      <c r="D4" s="42"/>
      <c r="E4" s="74"/>
      <c r="F4" s="57"/>
      <c r="G4" s="71"/>
      <c r="H4" s="72"/>
      <c r="I4" s="61"/>
      <c r="J4" s="36"/>
      <c r="K4" s="36"/>
      <c r="L4" s="40"/>
    </row>
    <row r="5" spans="1:12" x14ac:dyDescent="0.15">
      <c r="A5" s="40">
        <v>3</v>
      </c>
      <c r="B5" s="43"/>
      <c r="C5" s="43"/>
      <c r="D5" s="40"/>
      <c r="E5" s="74"/>
      <c r="F5" s="57"/>
      <c r="G5" s="71"/>
      <c r="H5" s="41"/>
      <c r="I5" s="61"/>
      <c r="J5" s="36"/>
      <c r="K5" s="36"/>
      <c r="L5" s="40"/>
    </row>
    <row r="6" spans="1:12" x14ac:dyDescent="0.15">
      <c r="A6" s="40">
        <v>4</v>
      </c>
      <c r="B6" s="43"/>
      <c r="C6" s="43"/>
      <c r="D6" s="42"/>
      <c r="E6" s="74"/>
      <c r="F6" s="57"/>
      <c r="G6" s="71"/>
      <c r="H6" s="40"/>
      <c r="I6" s="61"/>
      <c r="J6" s="36"/>
      <c r="K6" s="36"/>
      <c r="L6" s="40"/>
    </row>
    <row r="7" spans="1:12" x14ac:dyDescent="0.15">
      <c r="A7" s="40">
        <v>5</v>
      </c>
      <c r="B7" s="43"/>
      <c r="C7" s="43"/>
      <c r="D7" s="42"/>
      <c r="E7" s="74"/>
      <c r="F7" s="57"/>
      <c r="G7" s="71"/>
      <c r="H7" s="40"/>
      <c r="I7" s="61"/>
      <c r="J7" s="36"/>
      <c r="K7" s="36"/>
      <c r="L7" s="40"/>
    </row>
    <row r="8" spans="1:12" x14ac:dyDescent="0.15">
      <c r="A8" s="40">
        <v>6</v>
      </c>
      <c r="B8" s="43"/>
      <c r="C8" s="43"/>
      <c r="D8" s="42"/>
      <c r="E8" s="74"/>
      <c r="F8" s="57"/>
      <c r="G8" s="71"/>
      <c r="H8" s="40"/>
      <c r="I8" s="61"/>
      <c r="J8" s="36"/>
      <c r="K8" s="36"/>
      <c r="L8" s="40"/>
    </row>
    <row r="9" spans="1:12" x14ac:dyDescent="0.15">
      <c r="A9" s="40">
        <v>7</v>
      </c>
      <c r="B9" s="43"/>
      <c r="C9" s="43"/>
      <c r="D9" s="42"/>
      <c r="E9" s="74"/>
      <c r="F9" s="57"/>
      <c r="G9" s="71"/>
      <c r="H9" s="40"/>
      <c r="I9" s="61"/>
      <c r="J9" s="36"/>
      <c r="K9" s="36"/>
      <c r="L9" s="40"/>
    </row>
    <row r="10" spans="1:12" x14ac:dyDescent="0.15">
      <c r="A10" s="40">
        <v>8</v>
      </c>
      <c r="B10" s="43"/>
      <c r="C10" s="43"/>
      <c r="D10" s="42"/>
      <c r="E10" s="74"/>
      <c r="F10" s="57"/>
      <c r="G10" s="71"/>
      <c r="H10" s="40"/>
      <c r="I10" s="61"/>
      <c r="J10" s="36"/>
      <c r="K10" s="36"/>
      <c r="L10" s="40"/>
    </row>
    <row r="11" spans="1:12" x14ac:dyDescent="0.15">
      <c r="A11" s="40">
        <v>9</v>
      </c>
      <c r="B11" s="43"/>
      <c r="C11" s="43"/>
      <c r="D11" s="42"/>
      <c r="E11" s="74"/>
      <c r="F11" s="57"/>
      <c r="G11" s="71"/>
      <c r="H11" s="40"/>
      <c r="I11" s="61"/>
      <c r="J11" s="36"/>
      <c r="K11" s="36"/>
      <c r="L11" s="40"/>
    </row>
    <row r="13" spans="1:12" x14ac:dyDescent="0.15">
      <c r="D13" s="53" t="s">
        <v>25</v>
      </c>
    </row>
    <row r="14" spans="1:12" x14ac:dyDescent="0.15">
      <c r="D14" s="53" t="s">
        <v>26</v>
      </c>
    </row>
    <row r="16" spans="1:12" x14ac:dyDescent="0.15">
      <c r="H16" s="48" t="s">
        <v>27</v>
      </c>
    </row>
    <row r="17" spans="8:9" x14ac:dyDescent="0.15">
      <c r="H17" s="50" t="s">
        <v>5</v>
      </c>
      <c r="I17" s="62" t="s">
        <v>28</v>
      </c>
    </row>
    <row r="18" spans="8:9" x14ac:dyDescent="0.15">
      <c r="H18" s="42" t="s">
        <v>12</v>
      </c>
      <c r="I18" s="63">
        <f>SUMIFS($K$3:$K$11,$F$3:$F$11,H18,$B$3:$B$11,"○")</f>
        <v>0</v>
      </c>
    </row>
    <row r="19" spans="8:9" x14ac:dyDescent="0.15">
      <c r="H19" s="49" t="s">
        <v>14</v>
      </c>
      <c r="I19" s="63">
        <f t="shared" ref="I19:I22" si="0">SUMIFS($K$3:$K$11,$F$3:$F$11,H19,$B$3:$B$11,"○")</f>
        <v>0</v>
      </c>
    </row>
    <row r="20" spans="8:9" x14ac:dyDescent="0.15">
      <c r="H20" s="49" t="s">
        <v>29</v>
      </c>
      <c r="I20" s="63">
        <f t="shared" si="0"/>
        <v>0</v>
      </c>
    </row>
    <row r="21" spans="8:9" x14ac:dyDescent="0.15">
      <c r="H21" s="49" t="s">
        <v>30</v>
      </c>
      <c r="I21" s="63">
        <f t="shared" si="0"/>
        <v>0</v>
      </c>
    </row>
    <row r="22" spans="8:9" ht="14.25" thickBot="1" x14ac:dyDescent="0.2">
      <c r="H22" s="52" t="s">
        <v>22</v>
      </c>
      <c r="I22" s="64">
        <f t="shared" si="0"/>
        <v>0</v>
      </c>
    </row>
    <row r="23" spans="8:9" ht="14.25" thickTop="1" x14ac:dyDescent="0.15">
      <c r="H23" s="51" t="s">
        <v>31</v>
      </c>
      <c r="I23" s="65">
        <f>SUM(I18:I22)</f>
        <v>0</v>
      </c>
    </row>
    <row r="24" spans="8:9" x14ac:dyDescent="0.15">
      <c r="I24" s="66"/>
    </row>
    <row r="25" spans="8:9" x14ac:dyDescent="0.15">
      <c r="H25" s="53" t="s">
        <v>51</v>
      </c>
      <c r="I25" s="66"/>
    </row>
    <row r="26" spans="8:9" x14ac:dyDescent="0.15">
      <c r="H26" s="50" t="s">
        <v>5</v>
      </c>
      <c r="I26" s="67" t="s">
        <v>28</v>
      </c>
    </row>
    <row r="27" spans="8:9" x14ac:dyDescent="0.15">
      <c r="H27" s="42" t="s">
        <v>12</v>
      </c>
      <c r="I27" s="63">
        <f>SUMIFS($K$3:$K$11,$F$3:$F$11,H27,$C$3:$C$11,"○")</f>
        <v>0</v>
      </c>
    </row>
    <row r="28" spans="8:9" x14ac:dyDescent="0.15">
      <c r="H28" s="49" t="s">
        <v>14</v>
      </c>
      <c r="I28" s="63">
        <f t="shared" ref="I28:I31" si="1">SUMIFS($K$3:$K$11,$F$3:$F$11,H28,$C$3:$C$11,"○")</f>
        <v>0</v>
      </c>
    </row>
    <row r="29" spans="8:9" x14ac:dyDescent="0.15">
      <c r="H29" s="49" t="s">
        <v>29</v>
      </c>
      <c r="I29" s="63">
        <f t="shared" si="1"/>
        <v>0</v>
      </c>
    </row>
    <row r="30" spans="8:9" x14ac:dyDescent="0.15">
      <c r="H30" s="58" t="s">
        <v>30</v>
      </c>
      <c r="I30" s="63">
        <f t="shared" si="1"/>
        <v>0</v>
      </c>
    </row>
    <row r="31" spans="8:9" ht="14.25" thickBot="1" x14ac:dyDescent="0.2">
      <c r="H31" s="52" t="s">
        <v>22</v>
      </c>
      <c r="I31" s="64">
        <f t="shared" si="1"/>
        <v>0</v>
      </c>
    </row>
    <row r="32" spans="8:9" ht="14.25" thickTop="1" x14ac:dyDescent="0.15">
      <c r="H32" s="51" t="s">
        <v>31</v>
      </c>
      <c r="I32" s="65">
        <f>SUM(I27:I31)</f>
        <v>0</v>
      </c>
    </row>
  </sheetData>
  <mergeCells count="1">
    <mergeCell ref="B1:C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="115" zoomScaleNormal="100" zoomScaleSheetLayoutView="115" workbookViewId="0">
      <pane ySplit="2" topLeftCell="A3" activePane="bottomLeft" state="frozen"/>
      <selection pane="bottomLeft" sqref="A1:XFD1048576"/>
    </sheetView>
  </sheetViews>
  <sheetFormatPr defaultRowHeight="13.5" x14ac:dyDescent="0.15"/>
  <cols>
    <col min="1" max="1" width="4.125" bestFit="1" customWidth="1"/>
    <col min="2" max="4" width="5.25" customWidth="1"/>
    <col min="5" max="5" width="15.375" bestFit="1" customWidth="1"/>
    <col min="8" max="8" width="18.875" bestFit="1" customWidth="1"/>
    <col min="9" max="9" width="13.125" bestFit="1" customWidth="1"/>
    <col min="10" max="10" width="10" style="33" bestFit="1" customWidth="1"/>
    <col min="11" max="11" width="11.375" style="33" bestFit="1" customWidth="1"/>
    <col min="12" max="12" width="5.25" bestFit="1" customWidth="1"/>
  </cols>
  <sheetData>
    <row r="1" spans="1:12" x14ac:dyDescent="0.15">
      <c r="A1" s="7"/>
      <c r="B1" s="1" t="s">
        <v>0</v>
      </c>
      <c r="C1" s="1"/>
      <c r="D1" s="8"/>
      <c r="E1" s="31"/>
      <c r="F1" s="18"/>
      <c r="G1" s="27"/>
      <c r="H1" s="7"/>
      <c r="I1" s="23"/>
      <c r="J1" s="34"/>
      <c r="K1" s="34"/>
      <c r="L1" s="9"/>
    </row>
    <row r="2" spans="1:12" ht="27" x14ac:dyDescent="0.15">
      <c r="A2" s="10" t="s">
        <v>1</v>
      </c>
      <c r="B2" s="26" t="s">
        <v>2</v>
      </c>
      <c r="C2" s="26" t="s">
        <v>50</v>
      </c>
      <c r="D2" s="10" t="s">
        <v>3</v>
      </c>
      <c r="E2" s="22" t="s">
        <v>4</v>
      </c>
      <c r="F2" s="19" t="s">
        <v>5</v>
      </c>
      <c r="G2" s="28"/>
      <c r="H2" s="10" t="s">
        <v>6</v>
      </c>
      <c r="I2" s="22" t="s">
        <v>7</v>
      </c>
      <c r="J2" s="35" t="s">
        <v>8</v>
      </c>
      <c r="K2" s="35" t="s">
        <v>9</v>
      </c>
      <c r="L2" s="17" t="s">
        <v>10</v>
      </c>
    </row>
    <row r="3" spans="1:12" x14ac:dyDescent="0.15">
      <c r="A3" s="3">
        <v>1</v>
      </c>
      <c r="B3" s="6" t="s">
        <v>11</v>
      </c>
      <c r="C3" s="43" t="s">
        <v>11</v>
      </c>
      <c r="D3" s="5" t="s">
        <v>39</v>
      </c>
      <c r="E3" s="32"/>
      <c r="F3" s="20" t="s">
        <v>12</v>
      </c>
      <c r="G3" s="29"/>
      <c r="H3" s="30" t="s">
        <v>32</v>
      </c>
      <c r="I3" s="24" t="s">
        <v>33</v>
      </c>
      <c r="J3" s="36" t="s">
        <v>34</v>
      </c>
      <c r="K3" s="36">
        <v>10000000</v>
      </c>
      <c r="L3" s="3" t="s">
        <v>13</v>
      </c>
    </row>
    <row r="4" spans="1:12" x14ac:dyDescent="0.15">
      <c r="A4" s="3">
        <v>2</v>
      </c>
      <c r="B4" s="6" t="s">
        <v>11</v>
      </c>
      <c r="C4" s="43" t="s">
        <v>11</v>
      </c>
      <c r="D4" s="5" t="s">
        <v>39</v>
      </c>
      <c r="E4" s="32"/>
      <c r="F4" s="20" t="s">
        <v>12</v>
      </c>
      <c r="G4" s="29"/>
      <c r="H4" s="30" t="s">
        <v>38</v>
      </c>
      <c r="I4" s="24" t="s">
        <v>37</v>
      </c>
      <c r="J4" s="36" t="s">
        <v>35</v>
      </c>
      <c r="K4" s="36">
        <v>500000</v>
      </c>
      <c r="L4" s="3" t="s">
        <v>36</v>
      </c>
    </row>
    <row r="5" spans="1:12" x14ac:dyDescent="0.15">
      <c r="A5" s="40">
        <v>3</v>
      </c>
      <c r="B5" s="6" t="s">
        <v>11</v>
      </c>
      <c r="C5" s="43" t="s">
        <v>11</v>
      </c>
      <c r="D5" s="3"/>
      <c r="E5" s="32" t="s">
        <v>40</v>
      </c>
      <c r="F5" s="20" t="s">
        <v>14</v>
      </c>
      <c r="G5" s="29"/>
      <c r="H5" s="4" t="s">
        <v>41</v>
      </c>
      <c r="I5" s="24" t="s">
        <v>42</v>
      </c>
      <c r="J5" s="36" t="s">
        <v>43</v>
      </c>
      <c r="K5" s="36">
        <v>18000000</v>
      </c>
      <c r="L5" s="3" t="s">
        <v>44</v>
      </c>
    </row>
    <row r="6" spans="1:12" x14ac:dyDescent="0.15">
      <c r="A6" s="40">
        <v>4</v>
      </c>
      <c r="B6" s="6" t="s">
        <v>11</v>
      </c>
      <c r="C6" s="43"/>
      <c r="D6" s="5"/>
      <c r="E6" s="32" t="s">
        <v>40</v>
      </c>
      <c r="F6" s="20" t="s">
        <v>15</v>
      </c>
      <c r="G6" s="29"/>
      <c r="H6" s="3" t="s">
        <v>16</v>
      </c>
      <c r="I6" s="24"/>
      <c r="J6" s="36" t="s">
        <v>17</v>
      </c>
      <c r="K6" s="36">
        <v>5000000</v>
      </c>
      <c r="L6" s="3" t="s">
        <v>45</v>
      </c>
    </row>
    <row r="7" spans="1:12" x14ac:dyDescent="0.15">
      <c r="A7" s="40">
        <v>5</v>
      </c>
      <c r="B7" s="6" t="s">
        <v>11</v>
      </c>
      <c r="C7" s="43" t="s">
        <v>11</v>
      </c>
      <c r="D7" s="5"/>
      <c r="E7" s="32" t="s">
        <v>46</v>
      </c>
      <c r="F7" s="20" t="s">
        <v>15</v>
      </c>
      <c r="G7" s="29"/>
      <c r="H7" s="3" t="s">
        <v>18</v>
      </c>
      <c r="I7" s="24"/>
      <c r="J7" s="36" t="s">
        <v>17</v>
      </c>
      <c r="K7" s="36">
        <v>5000000</v>
      </c>
      <c r="L7" s="3" t="s">
        <v>52</v>
      </c>
    </row>
    <row r="8" spans="1:12" x14ac:dyDescent="0.15">
      <c r="A8" s="40">
        <v>6</v>
      </c>
      <c r="B8" s="6" t="s">
        <v>11</v>
      </c>
      <c r="C8" s="43"/>
      <c r="D8" s="5"/>
      <c r="E8" s="32" t="s">
        <v>40</v>
      </c>
      <c r="F8" s="20" t="s">
        <v>15</v>
      </c>
      <c r="G8" s="29"/>
      <c r="H8" s="3" t="s">
        <v>19</v>
      </c>
      <c r="I8" s="24"/>
      <c r="J8" s="36" t="s">
        <v>17</v>
      </c>
      <c r="K8" s="36">
        <v>7000000</v>
      </c>
      <c r="L8" s="3" t="s">
        <v>53</v>
      </c>
    </row>
    <row r="9" spans="1:12" x14ac:dyDescent="0.15">
      <c r="A9" s="40">
        <v>7</v>
      </c>
      <c r="B9" s="6" t="s">
        <v>11</v>
      </c>
      <c r="C9" s="43" t="s">
        <v>11</v>
      </c>
      <c r="D9" s="5"/>
      <c r="E9" s="32" t="s">
        <v>46</v>
      </c>
      <c r="F9" s="20" t="s">
        <v>15</v>
      </c>
      <c r="G9" s="29"/>
      <c r="H9" s="3" t="s">
        <v>20</v>
      </c>
      <c r="I9" s="24"/>
      <c r="J9" s="36" t="s">
        <v>17</v>
      </c>
      <c r="K9" s="36">
        <v>7000000</v>
      </c>
      <c r="L9" s="3" t="s">
        <v>54</v>
      </c>
    </row>
    <row r="10" spans="1:12" x14ac:dyDescent="0.15">
      <c r="A10" s="40">
        <v>8</v>
      </c>
      <c r="B10" s="6" t="s">
        <v>11</v>
      </c>
      <c r="C10" s="43" t="s">
        <v>11</v>
      </c>
      <c r="D10" s="5"/>
      <c r="E10" s="32" t="s">
        <v>47</v>
      </c>
      <c r="F10" s="20" t="s">
        <v>21</v>
      </c>
      <c r="G10" s="29"/>
      <c r="H10" s="3" t="s">
        <v>48</v>
      </c>
      <c r="I10" s="24"/>
      <c r="J10" s="36" t="s">
        <v>17</v>
      </c>
      <c r="K10" s="36">
        <v>7000000</v>
      </c>
      <c r="L10" s="3" t="s">
        <v>55</v>
      </c>
    </row>
    <row r="11" spans="1:12" x14ac:dyDescent="0.15">
      <c r="A11" s="40">
        <v>9</v>
      </c>
      <c r="B11" s="6" t="s">
        <v>11</v>
      </c>
      <c r="C11" s="6"/>
      <c r="D11" s="5"/>
      <c r="E11" s="32" t="s">
        <v>49</v>
      </c>
      <c r="F11" s="20" t="s">
        <v>22</v>
      </c>
      <c r="G11" s="29"/>
      <c r="H11" s="3" t="s">
        <v>23</v>
      </c>
      <c r="I11" s="24"/>
      <c r="J11" s="36" t="s">
        <v>24</v>
      </c>
      <c r="K11" s="36">
        <v>2908000</v>
      </c>
      <c r="L11" s="3" t="s">
        <v>56</v>
      </c>
    </row>
    <row r="13" spans="1:12" x14ac:dyDescent="0.15">
      <c r="A13" s="2"/>
      <c r="B13" s="2"/>
      <c r="C13" s="2"/>
      <c r="D13" s="16" t="s">
        <v>25</v>
      </c>
      <c r="E13" s="2"/>
      <c r="F13" s="2"/>
      <c r="G13" s="2"/>
      <c r="H13" s="2"/>
      <c r="I13" s="2"/>
      <c r="L13" s="2"/>
    </row>
    <row r="14" spans="1:12" x14ac:dyDescent="0.15">
      <c r="A14" s="2"/>
      <c r="B14" s="2"/>
      <c r="C14" s="2"/>
      <c r="D14" s="16" t="s">
        <v>26</v>
      </c>
      <c r="E14" s="2"/>
      <c r="F14" s="2"/>
      <c r="G14" s="2"/>
      <c r="H14" s="2"/>
      <c r="I14" s="2"/>
      <c r="L14" s="2"/>
    </row>
    <row r="16" spans="1:12" x14ac:dyDescent="0.15">
      <c r="A16" s="2"/>
      <c r="B16" s="2"/>
      <c r="C16" s="2"/>
      <c r="D16" s="2"/>
      <c r="E16" s="2"/>
      <c r="F16" s="2"/>
      <c r="G16" s="2"/>
      <c r="H16" s="11" t="s">
        <v>27</v>
      </c>
      <c r="I16" s="2"/>
      <c r="L16" s="2"/>
    </row>
    <row r="17" spans="1:12" x14ac:dyDescent="0.15">
      <c r="A17" s="2"/>
      <c r="B17" s="2"/>
      <c r="C17" s="2"/>
      <c r="D17" s="2"/>
      <c r="E17" s="2"/>
      <c r="F17" s="2"/>
      <c r="G17" s="2"/>
      <c r="H17" s="13" t="s">
        <v>5</v>
      </c>
      <c r="I17" s="25" t="s">
        <v>28</v>
      </c>
      <c r="L17" s="2"/>
    </row>
    <row r="18" spans="1:12" x14ac:dyDescent="0.15">
      <c r="A18" s="2"/>
      <c r="B18" s="2"/>
      <c r="C18" s="2"/>
      <c r="D18" s="2"/>
      <c r="E18" s="2"/>
      <c r="F18" s="2"/>
      <c r="G18" s="2"/>
      <c r="H18" s="5" t="s">
        <v>12</v>
      </c>
      <c r="I18" s="63">
        <f>SUMIFS($K$3:$K$11,$F$3:$F$11,H18,$B$3:$B$11,"○")</f>
        <v>10500000</v>
      </c>
      <c r="L18" s="2"/>
    </row>
    <row r="19" spans="1:12" x14ac:dyDescent="0.15">
      <c r="A19" s="2"/>
      <c r="B19" s="2"/>
      <c r="C19" s="2"/>
      <c r="D19" s="2"/>
      <c r="E19" s="2"/>
      <c r="F19" s="2"/>
      <c r="G19" s="2"/>
      <c r="H19" s="12" t="s">
        <v>14</v>
      </c>
      <c r="I19" s="63">
        <f t="shared" ref="I19:I22" si="0">SUMIFS($K$3:$K$11,$F$3:$F$11,H19,$B$3:$B$11,"○")</f>
        <v>18000000</v>
      </c>
      <c r="L19" s="2"/>
    </row>
    <row r="20" spans="1:12" x14ac:dyDescent="0.15">
      <c r="A20" s="2"/>
      <c r="B20" s="2"/>
      <c r="C20" s="2"/>
      <c r="D20" s="2"/>
      <c r="E20" s="2"/>
      <c r="F20" s="2"/>
      <c r="G20" s="2"/>
      <c r="H20" s="12" t="s">
        <v>29</v>
      </c>
      <c r="I20" s="63">
        <f t="shared" si="0"/>
        <v>24000000</v>
      </c>
      <c r="L20" s="2"/>
    </row>
    <row r="21" spans="1:12" x14ac:dyDescent="0.15">
      <c r="A21" s="2"/>
      <c r="B21" s="2"/>
      <c r="C21" s="2"/>
      <c r="D21" s="2"/>
      <c r="E21" s="2"/>
      <c r="F21" s="2"/>
      <c r="G21" s="2"/>
      <c r="H21" s="12" t="s">
        <v>30</v>
      </c>
      <c r="I21" s="63">
        <f t="shared" si="0"/>
        <v>7000000</v>
      </c>
      <c r="L21" s="2"/>
    </row>
    <row r="22" spans="1:12" ht="14.25" thickBot="1" x14ac:dyDescent="0.2">
      <c r="A22" s="2"/>
      <c r="B22" s="2"/>
      <c r="C22" s="2"/>
      <c r="D22" s="2"/>
      <c r="E22" s="2"/>
      <c r="F22" s="2"/>
      <c r="G22" s="2"/>
      <c r="H22" s="15" t="s">
        <v>22</v>
      </c>
      <c r="I22" s="64">
        <f t="shared" si="0"/>
        <v>2908000</v>
      </c>
      <c r="L22" s="2"/>
    </row>
    <row r="23" spans="1:12" ht="14.25" thickTop="1" x14ac:dyDescent="0.15">
      <c r="A23" s="2"/>
      <c r="B23" s="2"/>
      <c r="C23" s="2"/>
      <c r="D23" s="2"/>
      <c r="E23" s="2"/>
      <c r="F23" s="2"/>
      <c r="G23" s="2"/>
      <c r="H23" s="14" t="s">
        <v>31</v>
      </c>
      <c r="I23" s="65">
        <f>SUM(I18:I22)</f>
        <v>62408000</v>
      </c>
      <c r="L23" s="2"/>
    </row>
    <row r="24" spans="1:12" x14ac:dyDescent="0.15">
      <c r="A24" s="2"/>
      <c r="B24" s="2"/>
      <c r="C24" s="2"/>
      <c r="D24" s="2"/>
      <c r="E24" s="2"/>
      <c r="F24" s="2"/>
      <c r="G24" s="2"/>
      <c r="H24" s="2"/>
      <c r="I24" s="37"/>
      <c r="L24" s="2"/>
    </row>
    <row r="25" spans="1:12" x14ac:dyDescent="0.15">
      <c r="A25" s="2"/>
      <c r="B25" s="2"/>
      <c r="C25" s="2"/>
      <c r="D25" s="2"/>
      <c r="E25" s="2"/>
      <c r="F25" s="2"/>
      <c r="G25" s="2"/>
      <c r="H25" s="16" t="s">
        <v>51</v>
      </c>
      <c r="I25" s="37"/>
      <c r="L25" s="2"/>
    </row>
    <row r="26" spans="1:12" x14ac:dyDescent="0.15">
      <c r="A26" s="2"/>
      <c r="B26" s="2"/>
      <c r="C26" s="2"/>
      <c r="D26" s="2"/>
      <c r="E26" s="2"/>
      <c r="F26" s="2"/>
      <c r="G26" s="2"/>
      <c r="H26" s="13" t="s">
        <v>5</v>
      </c>
      <c r="I26" s="38" t="s">
        <v>28</v>
      </c>
      <c r="L26" s="2"/>
    </row>
    <row r="27" spans="1:12" x14ac:dyDescent="0.15">
      <c r="H27" s="5" t="s">
        <v>12</v>
      </c>
      <c r="I27" s="63">
        <f>SUMIFS($K$3:$K$11,$F$3:$F$11,H27,$C$3:$C$11,"○")</f>
        <v>10500000</v>
      </c>
    </row>
    <row r="28" spans="1:12" x14ac:dyDescent="0.15">
      <c r="H28" s="12" t="s">
        <v>14</v>
      </c>
      <c r="I28" s="63">
        <f t="shared" ref="I28:I31" si="1">SUMIFS($K$3:$K$11,$F$3:$F$11,H28,$C$3:$C$11,"○")</f>
        <v>18000000</v>
      </c>
    </row>
    <row r="29" spans="1:12" x14ac:dyDescent="0.15">
      <c r="H29" s="12" t="s">
        <v>29</v>
      </c>
      <c r="I29" s="63">
        <f t="shared" si="1"/>
        <v>12000000</v>
      </c>
    </row>
    <row r="30" spans="1:12" x14ac:dyDescent="0.15">
      <c r="H30" s="21" t="s">
        <v>30</v>
      </c>
      <c r="I30" s="63">
        <f t="shared" si="1"/>
        <v>7000000</v>
      </c>
    </row>
    <row r="31" spans="1:12" ht="14.25" thickBot="1" x14ac:dyDescent="0.2">
      <c r="H31" s="15" t="s">
        <v>22</v>
      </c>
      <c r="I31" s="64">
        <f t="shared" si="1"/>
        <v>0</v>
      </c>
    </row>
    <row r="32" spans="1:12" ht="14.25" thickTop="1" x14ac:dyDescent="0.15">
      <c r="H32" s="14" t="s">
        <v>31</v>
      </c>
      <c r="I32" s="65">
        <f>SUM(I27:I31)</f>
        <v>47500000</v>
      </c>
    </row>
  </sheetData>
  <mergeCells count="1">
    <mergeCell ref="B1:C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